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FY21\Supp COVID 19 #3\"/>
    </mc:Choice>
  </mc:AlternateContent>
  <bookViews>
    <workbookView xWindow="0" yWindow="0" windowWidth="17030" windowHeight="60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1" i="1" l="1"/>
  <c r="D17" i="1"/>
  <c r="D55" i="1"/>
  <c r="D42" i="1"/>
  <c r="D7" i="1"/>
  <c r="C10" i="1"/>
  <c r="D10" i="1" s="1"/>
  <c r="C52" i="1"/>
  <c r="D52" i="1" s="1"/>
  <c r="C39" i="1"/>
  <c r="D39" i="1" s="1"/>
  <c r="C15" i="1"/>
  <c r="D15" i="1" s="1"/>
  <c r="C46" i="1"/>
  <c r="D46" i="1" s="1"/>
  <c r="C20" i="1"/>
  <c r="D20" i="1" s="1"/>
  <c r="C43" i="1"/>
  <c r="D43" i="1" s="1"/>
  <c r="C29" i="1"/>
  <c r="D29" i="1" s="1"/>
  <c r="C40" i="1"/>
  <c r="D40" i="1" s="1"/>
  <c r="C16" i="1"/>
  <c r="D16" i="1" s="1"/>
  <c r="C37" i="1"/>
  <c r="D37" i="1" s="1"/>
  <c r="C56" i="1"/>
  <c r="D56" i="1" s="1"/>
  <c r="C57" i="1"/>
  <c r="D57" i="1" s="1"/>
  <c r="C28" i="1"/>
  <c r="D28" i="1" s="1"/>
  <c r="C21" i="1"/>
  <c r="D21" i="1" s="1"/>
  <c r="C51" i="1"/>
  <c r="D51" i="1" s="1"/>
  <c r="C8" i="1"/>
  <c r="D8" i="1" s="1"/>
  <c r="C32" i="1"/>
  <c r="D32" i="1" s="1"/>
  <c r="C27" i="1"/>
  <c r="D27" i="1" s="1"/>
  <c r="C59" i="1"/>
  <c r="D59" i="1" s="1"/>
  <c r="C30" i="1"/>
  <c r="D30" i="1" s="1"/>
  <c r="C11" i="1"/>
  <c r="D11" i="1" s="1"/>
  <c r="C5" i="1"/>
  <c r="D5" i="1" s="1"/>
  <c r="C49" i="1"/>
  <c r="D49" i="1" s="1"/>
  <c r="C25" i="1"/>
  <c r="D25" i="1" s="1"/>
  <c r="C24" i="1"/>
  <c r="D24" i="1" s="1"/>
  <c r="C45" i="1"/>
  <c r="D45" i="1" s="1"/>
  <c r="C44" i="1"/>
  <c r="D44" i="1" s="1"/>
  <c r="C12" i="1"/>
  <c r="D12" i="1" s="1"/>
  <c r="C22" i="1"/>
  <c r="D22" i="1" s="1"/>
  <c r="C31" i="1"/>
  <c r="D31" i="1" s="1"/>
  <c r="C9" i="1"/>
  <c r="D9" i="1" s="1"/>
  <c r="C23" i="1"/>
  <c r="D23" i="1" s="1"/>
  <c r="C35" i="1"/>
  <c r="D35" i="1" s="1"/>
  <c r="C53" i="1"/>
  <c r="D53" i="1" s="1"/>
  <c r="C38" i="1"/>
  <c r="D38" i="1" s="1"/>
  <c r="C47" i="1"/>
  <c r="D47" i="1" s="1"/>
  <c r="C58" i="1"/>
  <c r="D58" i="1" s="1"/>
  <c r="C34" i="1"/>
  <c r="D34" i="1" s="1"/>
  <c r="C19" i="1"/>
  <c r="D19" i="1" s="1"/>
  <c r="C18" i="1"/>
  <c r="D18" i="1" s="1"/>
  <c r="C26" i="1"/>
  <c r="D26" i="1" s="1"/>
  <c r="C36" i="1"/>
  <c r="D36" i="1" s="1"/>
  <c r="C48" i="1"/>
  <c r="D48" i="1" s="1"/>
  <c r="C33" i="1"/>
  <c r="D33" i="1" s="1"/>
  <c r="C13" i="1"/>
  <c r="D13" i="1" s="1"/>
  <c r="C50" i="1"/>
  <c r="D50" i="1" s="1"/>
  <c r="C6" i="1"/>
  <c r="D6" i="1" s="1"/>
  <c r="C41" i="1"/>
  <c r="D41" i="1" s="1"/>
  <c r="C14" i="1"/>
  <c r="D14" i="1" s="1"/>
  <c r="C54" i="1"/>
  <c r="D54" i="1" s="1"/>
  <c r="C60" i="1"/>
  <c r="D60" i="1" s="1"/>
  <c r="D61" i="1" l="1"/>
  <c r="C61" i="1"/>
</calcChain>
</file>

<file path=xl/sharedStrings.xml><?xml version="1.0" encoding="utf-8"?>
<sst xmlns="http://schemas.openxmlformats.org/spreadsheetml/2006/main" count="62" uniqueCount="62">
  <si>
    <t>State</t>
  </si>
  <si>
    <t>American Samoa</t>
  </si>
  <si>
    <t>Virgin Islands</t>
  </si>
  <si>
    <t>Guam</t>
  </si>
  <si>
    <t>Wyoming</t>
  </si>
  <si>
    <t>Vermont</t>
  </si>
  <si>
    <t>North Dakota</t>
  </si>
  <si>
    <t>Alaska</t>
  </si>
  <si>
    <t>South Dakota</t>
  </si>
  <si>
    <t>Delaware</t>
  </si>
  <si>
    <t>Montana</t>
  </si>
  <si>
    <t>Rhode Island</t>
  </si>
  <si>
    <t>New Hampshire</t>
  </si>
  <si>
    <t>Maine</t>
  </si>
  <si>
    <t>Hawaii</t>
  </si>
  <si>
    <t>Idaho</t>
  </si>
  <si>
    <t>Nebraska</t>
  </si>
  <si>
    <t>West Virginia</t>
  </si>
  <si>
    <t>Puerto Rico</t>
  </si>
  <si>
    <t>New Mexico</t>
  </si>
  <si>
    <t>Utah</t>
  </si>
  <si>
    <t>Nevada</t>
  </si>
  <si>
    <t>Kansas</t>
  </si>
  <si>
    <t>Arkansas</t>
  </si>
  <si>
    <t>Mississippi</t>
  </si>
  <si>
    <t>Iowa</t>
  </si>
  <si>
    <t>Connecticut</t>
  </si>
  <si>
    <t>Oklahoma</t>
  </si>
  <si>
    <t>Oregon</t>
  </si>
  <si>
    <t>Kentucky</t>
  </si>
  <si>
    <t>Louisiana</t>
  </si>
  <si>
    <t>South Carolina</t>
  </si>
  <si>
    <t>Alabama</t>
  </si>
  <si>
    <t>Colorado</t>
  </si>
  <si>
    <t>Minnesota</t>
  </si>
  <si>
    <t>Wisconsin</t>
  </si>
  <si>
    <t>Maryland</t>
  </si>
  <si>
    <t>Missouri</t>
  </si>
  <si>
    <t>Arizona</t>
  </si>
  <si>
    <t>Tennessee</t>
  </si>
  <si>
    <t>Indiana</t>
  </si>
  <si>
    <t>Massachusetts</t>
  </si>
  <si>
    <t>Washington</t>
  </si>
  <si>
    <t>Virginia</t>
  </si>
  <si>
    <t>New Jersey</t>
  </si>
  <si>
    <t>Georgia</t>
  </si>
  <si>
    <t>North Carolina</t>
  </si>
  <si>
    <t>Michigan</t>
  </si>
  <si>
    <t>Ohio</t>
  </si>
  <si>
    <t>Illinois</t>
  </si>
  <si>
    <t>Pennsylvania</t>
  </si>
  <si>
    <t>Florida</t>
  </si>
  <si>
    <t>New York</t>
  </si>
  <si>
    <t>Texas</t>
  </si>
  <si>
    <t>California</t>
  </si>
  <si>
    <t>Federal Share</t>
  </si>
  <si>
    <t xml:space="preserve">Total </t>
  </si>
  <si>
    <t>Total</t>
  </si>
  <si>
    <t>District of Columbia</t>
  </si>
  <si>
    <t>Northern Mariana Islands</t>
  </si>
  <si>
    <t>5% State Match</t>
  </si>
  <si>
    <t>State Allocations of Supplemental Election Grants at $400 Million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</si>
</sst>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6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5" fillId="0" borderId="1" xfId="0" applyFont="1" applyFill="1" applyBorder="1" applyAlignment="1">
      <alignment wrapText="1"/>
    </xf>
    <xf numFmtId="164" fontId="1" fillId="0" borderId="1" xfId="0" applyNumberFormat="1" applyFont="1" applyBorder="1"/>
    <xf numFmtId="0" fontId="2" fillId="0" borderId="1" xfId="0" applyFont="1" applyBorder="1"/>
    <xf numFmtId="164" fontId="2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"/>
  <sheetViews>
    <sheetView tabSelected="1" workbookViewId="0">
      <selection activeCell="B7" sqref="B7"/>
    </sheetView>
  </sheetViews>
  <sheetFormatPr defaultRowHeight="15.5" x14ac:dyDescent="0.35"/>
  <cols>
    <col min="1" max="1" width="21.53515625" customWidth="1"/>
    <col min="2" max="2" width="14.3828125" customWidth="1"/>
    <col min="3" max="3" width="15.3046875" customWidth="1"/>
    <col min="4" max="4" width="14.69140625" customWidth="1"/>
  </cols>
  <sheetData>
    <row r="1" spans="1:5" ht="8" customHeight="1" x14ac:dyDescent="0.35">
      <c r="A1" s="1"/>
      <c r="B1" s="1"/>
      <c r="C1" s="1"/>
      <c r="D1" s="1"/>
      <c r="E1" s="2"/>
    </row>
    <row r="2" spans="1:5" x14ac:dyDescent="0.35">
      <c r="A2" s="3" t="s">
        <v>61</v>
      </c>
      <c r="B2" s="3"/>
      <c r="C2" s="3"/>
      <c r="D2" s="3"/>
      <c r="E2" s="2"/>
    </row>
    <row r="3" spans="1:5" ht="9.5" customHeight="1" x14ac:dyDescent="0.35">
      <c r="A3" s="4"/>
      <c r="B3" s="4"/>
      <c r="C3" s="4"/>
      <c r="D3" s="4"/>
      <c r="E3" s="2"/>
    </row>
    <row r="4" spans="1:5" x14ac:dyDescent="0.35">
      <c r="A4" s="5" t="s">
        <v>0</v>
      </c>
      <c r="B4" s="6" t="s">
        <v>55</v>
      </c>
      <c r="C4" s="7" t="s">
        <v>60</v>
      </c>
      <c r="D4" s="6" t="s">
        <v>56</v>
      </c>
      <c r="E4" s="2"/>
    </row>
    <row r="5" spans="1:5" x14ac:dyDescent="0.35">
      <c r="A5" s="8" t="s">
        <v>32</v>
      </c>
      <c r="B5" s="9">
        <v>6473611.4989048578</v>
      </c>
      <c r="C5" s="9">
        <f>B5*0.05</f>
        <v>323680.5749452429</v>
      </c>
      <c r="D5" s="9">
        <f t="shared" ref="D5:D36" si="0">B5+C5</f>
        <v>6797292.0738501009</v>
      </c>
      <c r="E5" s="2"/>
    </row>
    <row r="6" spans="1:5" x14ac:dyDescent="0.35">
      <c r="A6" s="8" t="s">
        <v>7</v>
      </c>
      <c r="B6" s="9">
        <v>3000000</v>
      </c>
      <c r="C6" s="9">
        <f>B6*0.05</f>
        <v>150000</v>
      </c>
      <c r="D6" s="9">
        <f t="shared" si="0"/>
        <v>3150000</v>
      </c>
      <c r="E6" s="2"/>
    </row>
    <row r="7" spans="1:5" x14ac:dyDescent="0.35">
      <c r="A7" s="8" t="s">
        <v>1</v>
      </c>
      <c r="B7" s="9">
        <v>600000</v>
      </c>
      <c r="C7" s="9">
        <v>0</v>
      </c>
      <c r="D7" s="9">
        <f t="shared" si="0"/>
        <v>600000</v>
      </c>
      <c r="E7" s="2"/>
    </row>
    <row r="8" spans="1:5" x14ac:dyDescent="0.35">
      <c r="A8" s="8" t="s">
        <v>38</v>
      </c>
      <c r="B8" s="9">
        <v>7842118.6518376125</v>
      </c>
      <c r="C8" s="9">
        <f t="shared" ref="C8:C16" si="1">B8*0.05</f>
        <v>392105.93259188067</v>
      </c>
      <c r="D8" s="9">
        <f t="shared" si="0"/>
        <v>8234224.5844294932</v>
      </c>
      <c r="E8" s="2"/>
    </row>
    <row r="9" spans="1:5" x14ac:dyDescent="0.35">
      <c r="A9" s="8" t="s">
        <v>23</v>
      </c>
      <c r="B9" s="9">
        <v>4703886.0918653347</v>
      </c>
      <c r="C9" s="9">
        <f t="shared" si="1"/>
        <v>235194.30459326674</v>
      </c>
      <c r="D9" s="9">
        <f t="shared" si="0"/>
        <v>4939080.3964586016</v>
      </c>
      <c r="E9" s="2"/>
    </row>
    <row r="10" spans="1:5" x14ac:dyDescent="0.35">
      <c r="A10" s="8" t="s">
        <v>54</v>
      </c>
      <c r="B10" s="9">
        <v>36293344.902105048</v>
      </c>
      <c r="C10" s="9">
        <f t="shared" si="1"/>
        <v>1814667.2451052526</v>
      </c>
      <c r="D10" s="9">
        <f t="shared" si="0"/>
        <v>38108012.1472103</v>
      </c>
      <c r="E10" s="2"/>
    </row>
    <row r="11" spans="1:5" x14ac:dyDescent="0.35">
      <c r="A11" s="8" t="s">
        <v>33</v>
      </c>
      <c r="B11" s="9">
        <v>6665335.4105775431</v>
      </c>
      <c r="C11" s="9">
        <f t="shared" si="1"/>
        <v>333266.77052887715</v>
      </c>
      <c r="D11" s="9">
        <f t="shared" si="0"/>
        <v>6998602.1811064202</v>
      </c>
      <c r="E11" s="2"/>
    </row>
    <row r="12" spans="1:5" x14ac:dyDescent="0.35">
      <c r="A12" s="8" t="s">
        <v>26</v>
      </c>
      <c r="B12" s="9">
        <v>5381732.1082614791</v>
      </c>
      <c r="C12" s="9">
        <f t="shared" si="1"/>
        <v>269086.60541307396</v>
      </c>
      <c r="D12" s="9">
        <f t="shared" si="0"/>
        <v>5650818.7136745527</v>
      </c>
      <c r="E12" s="2"/>
    </row>
    <row r="13" spans="1:5" x14ac:dyDescent="0.35">
      <c r="A13" s="8" t="s">
        <v>9</v>
      </c>
      <c r="B13" s="9">
        <v>3000000</v>
      </c>
      <c r="C13" s="9">
        <f t="shared" si="1"/>
        <v>150000</v>
      </c>
      <c r="D13" s="9">
        <f t="shared" si="0"/>
        <v>3150000</v>
      </c>
      <c r="E13" s="2"/>
    </row>
    <row r="14" spans="1:5" x14ac:dyDescent="0.35">
      <c r="A14" s="8" t="s">
        <v>58</v>
      </c>
      <c r="B14" s="9">
        <v>3000000</v>
      </c>
      <c r="C14" s="9">
        <f t="shared" si="1"/>
        <v>150000</v>
      </c>
      <c r="D14" s="9">
        <f t="shared" si="0"/>
        <v>3150000</v>
      </c>
      <c r="E14" s="2"/>
    </row>
    <row r="15" spans="1:5" x14ac:dyDescent="0.35">
      <c r="A15" s="8" t="s">
        <v>51</v>
      </c>
      <c r="B15" s="9">
        <v>20152160.171330899</v>
      </c>
      <c r="C15" s="9">
        <f t="shared" si="1"/>
        <v>1007608.008566545</v>
      </c>
      <c r="D15" s="9">
        <f t="shared" si="0"/>
        <v>21159768.179897442</v>
      </c>
      <c r="E15" s="2"/>
    </row>
    <row r="16" spans="1:5" x14ac:dyDescent="0.35">
      <c r="A16" s="8" t="s">
        <v>45</v>
      </c>
      <c r="B16" s="9">
        <v>10826464.285789302</v>
      </c>
      <c r="C16" s="9">
        <f t="shared" si="1"/>
        <v>541323.2142894651</v>
      </c>
      <c r="D16" s="9">
        <f t="shared" si="0"/>
        <v>11367787.500078768</v>
      </c>
      <c r="E16" s="2"/>
    </row>
    <row r="17" spans="1:5" x14ac:dyDescent="0.35">
      <c r="A17" s="8" t="s">
        <v>3</v>
      </c>
      <c r="B17" s="9">
        <v>600000</v>
      </c>
      <c r="C17" s="9">
        <v>0</v>
      </c>
      <c r="D17" s="9">
        <f t="shared" si="0"/>
        <v>600000</v>
      </c>
      <c r="E17" s="2"/>
    </row>
    <row r="18" spans="1:5" x14ac:dyDescent="0.35">
      <c r="A18" s="8" t="s">
        <v>14</v>
      </c>
      <c r="B18" s="9">
        <v>3295841.9383001346</v>
      </c>
      <c r="C18" s="9">
        <f t="shared" ref="C18:C41" si="2">B18*0.05</f>
        <v>164792.09691500675</v>
      </c>
      <c r="D18" s="9">
        <f t="shared" si="0"/>
        <v>3460634.0352151413</v>
      </c>
      <c r="E18" s="2"/>
    </row>
    <row r="19" spans="1:5" x14ac:dyDescent="0.35">
      <c r="A19" s="8" t="s">
        <v>15</v>
      </c>
      <c r="B19" s="9">
        <v>3396453.1423355471</v>
      </c>
      <c r="C19" s="9">
        <f t="shared" si="2"/>
        <v>169822.65711677738</v>
      </c>
      <c r="D19" s="9">
        <f t="shared" si="0"/>
        <v>3566275.7994523244</v>
      </c>
      <c r="E19" s="2"/>
    </row>
    <row r="20" spans="1:5" x14ac:dyDescent="0.35">
      <c r="A20" s="8" t="s">
        <v>49</v>
      </c>
      <c r="B20" s="9">
        <v>13899433.933009483</v>
      </c>
      <c r="C20" s="9">
        <f t="shared" si="2"/>
        <v>694971.69665047422</v>
      </c>
      <c r="D20" s="9">
        <f t="shared" si="0"/>
        <v>14594405.629659956</v>
      </c>
      <c r="E20" s="2"/>
    </row>
    <row r="21" spans="1:5" x14ac:dyDescent="0.35">
      <c r="A21" s="8" t="s">
        <v>40</v>
      </c>
      <c r="B21" s="9">
        <v>7980108.107324075</v>
      </c>
      <c r="C21" s="9">
        <f t="shared" si="2"/>
        <v>399005.40536620375</v>
      </c>
      <c r="D21" s="9">
        <f t="shared" si="0"/>
        <v>8379113.5126902787</v>
      </c>
      <c r="E21" s="2"/>
    </row>
    <row r="22" spans="1:5" x14ac:dyDescent="0.35">
      <c r="A22" s="8" t="s">
        <v>25</v>
      </c>
      <c r="B22" s="9">
        <v>4843614.8123172615</v>
      </c>
      <c r="C22" s="9">
        <f t="shared" si="2"/>
        <v>242180.74061586309</v>
      </c>
      <c r="D22" s="9">
        <f t="shared" si="0"/>
        <v>5085795.5529331248</v>
      </c>
      <c r="E22" s="2"/>
    </row>
    <row r="23" spans="1:5" x14ac:dyDescent="0.35">
      <c r="A23" s="8" t="s">
        <v>22</v>
      </c>
      <c r="B23" s="9">
        <v>4607890.4407671895</v>
      </c>
      <c r="C23" s="9">
        <f t="shared" si="2"/>
        <v>230394.52203835949</v>
      </c>
      <c r="D23" s="9">
        <f t="shared" si="0"/>
        <v>4838284.9628055487</v>
      </c>
      <c r="E23" s="2"/>
    </row>
    <row r="24" spans="1:5" x14ac:dyDescent="0.35">
      <c r="A24" s="8" t="s">
        <v>29</v>
      </c>
      <c r="B24" s="9">
        <v>6067274.8014265187</v>
      </c>
      <c r="C24" s="9">
        <f t="shared" si="2"/>
        <v>303363.74007132597</v>
      </c>
      <c r="D24" s="9">
        <f t="shared" si="0"/>
        <v>6370638.5414978443</v>
      </c>
      <c r="E24" s="2"/>
    </row>
    <row r="25" spans="1:5" x14ac:dyDescent="0.35">
      <c r="A25" s="8" t="s">
        <v>30</v>
      </c>
      <c r="B25" s="9">
        <v>6189147.2317746086</v>
      </c>
      <c r="C25" s="9">
        <f t="shared" si="2"/>
        <v>309457.36158873042</v>
      </c>
      <c r="D25" s="9">
        <f t="shared" si="0"/>
        <v>6498604.5933633391</v>
      </c>
      <c r="E25" s="2"/>
    </row>
    <row r="26" spans="1:5" x14ac:dyDescent="0.35">
      <c r="A26" s="8" t="s">
        <v>13</v>
      </c>
      <c r="B26" s="9">
        <v>3292585.4160975181</v>
      </c>
      <c r="C26" s="9">
        <f t="shared" si="2"/>
        <v>164629.27080487591</v>
      </c>
      <c r="D26" s="9">
        <f t="shared" si="0"/>
        <v>3457214.6869023941</v>
      </c>
      <c r="E26" s="2"/>
    </row>
    <row r="27" spans="1:5" x14ac:dyDescent="0.35">
      <c r="A27" s="8" t="s">
        <v>36</v>
      </c>
      <c r="B27" s="9">
        <v>7422125.4126628796</v>
      </c>
      <c r="C27" s="9">
        <f t="shared" si="2"/>
        <v>371106.27063314401</v>
      </c>
      <c r="D27" s="9">
        <f t="shared" si="0"/>
        <v>7793231.6832960239</v>
      </c>
      <c r="E27" s="2"/>
    </row>
    <row r="28" spans="1:5" x14ac:dyDescent="0.35">
      <c r="A28" s="8" t="s">
        <v>41</v>
      </c>
      <c r="B28" s="9">
        <v>8290676.0676807212</v>
      </c>
      <c r="C28" s="9">
        <f t="shared" si="2"/>
        <v>414533.80338403606</v>
      </c>
      <c r="D28" s="9">
        <f t="shared" si="0"/>
        <v>8705209.8710647579</v>
      </c>
      <c r="E28" s="2"/>
    </row>
    <row r="29" spans="1:5" x14ac:dyDescent="0.35">
      <c r="A29" s="8" t="s">
        <v>47</v>
      </c>
      <c r="B29" s="9">
        <v>11247752.774472872</v>
      </c>
      <c r="C29" s="9">
        <f t="shared" si="2"/>
        <v>562387.63872364361</v>
      </c>
      <c r="D29" s="9">
        <f t="shared" si="0"/>
        <v>11810140.413196515</v>
      </c>
      <c r="E29" s="2"/>
    </row>
    <row r="30" spans="1:5" x14ac:dyDescent="0.35">
      <c r="A30" s="8" t="s">
        <v>34</v>
      </c>
      <c r="B30" s="9">
        <v>6930610.114672035</v>
      </c>
      <c r="C30" s="9">
        <f t="shared" si="2"/>
        <v>346530.50573360175</v>
      </c>
      <c r="D30" s="9">
        <f t="shared" si="0"/>
        <v>7277140.6204056367</v>
      </c>
      <c r="E30" s="2"/>
    </row>
    <row r="31" spans="1:5" x14ac:dyDescent="0.35">
      <c r="A31" s="8" t="s">
        <v>24</v>
      </c>
      <c r="B31" s="9">
        <v>4712838.7681579515</v>
      </c>
      <c r="C31" s="9">
        <f t="shared" si="2"/>
        <v>235641.9384078976</v>
      </c>
      <c r="D31" s="9">
        <f t="shared" si="0"/>
        <v>4948480.7065658495</v>
      </c>
      <c r="E31" s="2"/>
    </row>
    <row r="32" spans="1:5" x14ac:dyDescent="0.35">
      <c r="A32" s="8" t="s">
        <v>37</v>
      </c>
      <c r="B32" s="9">
        <v>7597404.8071338786</v>
      </c>
      <c r="C32" s="9">
        <f t="shared" si="2"/>
        <v>379870.24035669398</v>
      </c>
      <c r="D32" s="9">
        <f t="shared" si="0"/>
        <v>7977275.0474905726</v>
      </c>
      <c r="E32" s="2"/>
    </row>
    <row r="33" spans="1:5" x14ac:dyDescent="0.35">
      <c r="A33" s="8" t="s">
        <v>10</v>
      </c>
      <c r="B33" s="9">
        <v>3000000</v>
      </c>
      <c r="C33" s="9">
        <f t="shared" si="2"/>
        <v>150000</v>
      </c>
      <c r="D33" s="9">
        <f t="shared" si="0"/>
        <v>3150000</v>
      </c>
      <c r="E33" s="2"/>
    </row>
    <row r="34" spans="1:5" x14ac:dyDescent="0.35">
      <c r="A34" s="8" t="s">
        <v>16</v>
      </c>
      <c r="B34" s="9">
        <v>3676857.4891303317</v>
      </c>
      <c r="C34" s="9">
        <f t="shared" si="2"/>
        <v>183842.87445651658</v>
      </c>
      <c r="D34" s="9">
        <f t="shared" si="0"/>
        <v>3860700.3635868481</v>
      </c>
      <c r="E34" s="2"/>
    </row>
    <row r="35" spans="1:5" x14ac:dyDescent="0.35">
      <c r="A35" s="8" t="s">
        <v>21</v>
      </c>
      <c r="B35" s="9">
        <v>4496719.7641734621</v>
      </c>
      <c r="C35" s="9">
        <f t="shared" si="2"/>
        <v>224835.98820867311</v>
      </c>
      <c r="D35" s="9">
        <f t="shared" si="0"/>
        <v>4721555.752382135</v>
      </c>
      <c r="E35" s="2"/>
    </row>
    <row r="36" spans="1:5" x14ac:dyDescent="0.35">
      <c r="A36" s="8" t="s">
        <v>12</v>
      </c>
      <c r="B36" s="9">
        <v>3262421.8025356559</v>
      </c>
      <c r="C36" s="9">
        <f t="shared" si="2"/>
        <v>163121.0901267828</v>
      </c>
      <c r="D36" s="9">
        <f t="shared" si="0"/>
        <v>3425542.8926624386</v>
      </c>
      <c r="E36" s="2"/>
    </row>
    <row r="37" spans="1:5" x14ac:dyDescent="0.35">
      <c r="A37" s="8" t="s">
        <v>44</v>
      </c>
      <c r="B37" s="9">
        <v>10250690.308812115</v>
      </c>
      <c r="C37" s="9">
        <f t="shared" si="2"/>
        <v>512534.51544060581</v>
      </c>
      <c r="D37" s="9">
        <f t="shared" ref="D37:D60" si="3">B37+C37</f>
        <v>10763224.824252721</v>
      </c>
      <c r="E37" s="2"/>
    </row>
    <row r="38" spans="1:5" x14ac:dyDescent="0.35">
      <c r="A38" s="8" t="s">
        <v>19</v>
      </c>
      <c r="B38" s="9">
        <v>3889527.4006727282</v>
      </c>
      <c r="C38" s="9">
        <f t="shared" si="2"/>
        <v>194476.37003363643</v>
      </c>
      <c r="D38" s="9">
        <f t="shared" si="3"/>
        <v>4084003.7707063644</v>
      </c>
      <c r="E38" s="2"/>
    </row>
    <row r="39" spans="1:5" x14ac:dyDescent="0.35">
      <c r="A39" s="8" t="s">
        <v>52</v>
      </c>
      <c r="B39" s="9">
        <v>20463650.506337781</v>
      </c>
      <c r="C39" s="9">
        <f t="shared" si="2"/>
        <v>1023182.525316889</v>
      </c>
      <c r="D39" s="9">
        <f t="shared" si="3"/>
        <v>21486833.031654671</v>
      </c>
      <c r="E39" s="2"/>
    </row>
    <row r="40" spans="1:5" x14ac:dyDescent="0.35">
      <c r="A40" s="8" t="s">
        <v>46</v>
      </c>
      <c r="B40" s="9">
        <v>10897294.563617736</v>
      </c>
      <c r="C40" s="9">
        <f t="shared" si="2"/>
        <v>544864.72818088683</v>
      </c>
      <c r="D40" s="9">
        <f t="shared" si="3"/>
        <v>11442159.291798623</v>
      </c>
      <c r="E40" s="2"/>
    </row>
    <row r="41" spans="1:5" x14ac:dyDescent="0.35">
      <c r="A41" s="8" t="s">
        <v>6</v>
      </c>
      <c r="B41" s="9">
        <v>3000000</v>
      </c>
      <c r="C41" s="9">
        <f t="shared" si="2"/>
        <v>150000</v>
      </c>
      <c r="D41" s="9">
        <f t="shared" si="3"/>
        <v>3150000</v>
      </c>
      <c r="E41" s="2"/>
    </row>
    <row r="42" spans="1:5" x14ac:dyDescent="0.35">
      <c r="A42" s="8" t="s">
        <v>59</v>
      </c>
      <c r="B42" s="9">
        <v>600000</v>
      </c>
      <c r="C42" s="9">
        <v>0</v>
      </c>
      <c r="D42" s="9">
        <f t="shared" si="3"/>
        <v>600000</v>
      </c>
      <c r="E42" s="2"/>
    </row>
    <row r="43" spans="1:5" x14ac:dyDescent="0.35">
      <c r="A43" s="8" t="s">
        <v>48</v>
      </c>
      <c r="B43" s="9">
        <v>12800802.318364067</v>
      </c>
      <c r="C43" s="9">
        <f t="shared" ref="C43:C54" si="4">B43*0.05</f>
        <v>640040.11591820337</v>
      </c>
      <c r="D43" s="9">
        <f t="shared" si="3"/>
        <v>13440842.434282271</v>
      </c>
      <c r="E43" s="2"/>
    </row>
    <row r="44" spans="1:5" x14ac:dyDescent="0.35">
      <c r="A44" s="8" t="s">
        <v>27</v>
      </c>
      <c r="B44" s="9">
        <v>5460971.6954010772</v>
      </c>
      <c r="C44" s="9">
        <f t="shared" si="4"/>
        <v>273048.58477005386</v>
      </c>
      <c r="D44" s="9">
        <f t="shared" si="3"/>
        <v>5734020.2801711308</v>
      </c>
      <c r="E44" s="2"/>
    </row>
    <row r="45" spans="1:5" x14ac:dyDescent="0.35">
      <c r="A45" s="8" t="s">
        <v>28</v>
      </c>
      <c r="B45" s="9">
        <v>5636291.5664192261</v>
      </c>
      <c r="C45" s="9">
        <f t="shared" si="4"/>
        <v>281814.57832096133</v>
      </c>
      <c r="D45" s="9">
        <f t="shared" si="3"/>
        <v>5918106.1447401876</v>
      </c>
      <c r="E45" s="2"/>
    </row>
    <row r="46" spans="1:5" x14ac:dyDescent="0.35">
      <c r="A46" s="8" t="s">
        <v>50</v>
      </c>
      <c r="B46" s="9">
        <v>14155504.515594207</v>
      </c>
      <c r="C46" s="9">
        <f t="shared" si="4"/>
        <v>707775.22577971034</v>
      </c>
      <c r="D46" s="9">
        <f t="shared" si="3"/>
        <v>14863279.741373917</v>
      </c>
      <c r="E46" s="2"/>
    </row>
    <row r="47" spans="1:5" x14ac:dyDescent="0.35">
      <c r="A47" s="8" t="s">
        <v>18</v>
      </c>
      <c r="B47" s="9">
        <v>5461963.9840872977</v>
      </c>
      <c r="C47" s="9">
        <f t="shared" si="4"/>
        <v>273098.19920436491</v>
      </c>
      <c r="D47" s="9">
        <f t="shared" si="3"/>
        <v>5735062.1832916625</v>
      </c>
      <c r="E47" s="2"/>
    </row>
    <row r="48" spans="1:5" x14ac:dyDescent="0.35">
      <c r="A48" s="8" t="s">
        <v>11</v>
      </c>
      <c r="B48" s="9">
        <v>3016342.7942870948</v>
      </c>
      <c r="C48" s="9">
        <f t="shared" si="4"/>
        <v>150817.13971435474</v>
      </c>
      <c r="D48" s="9">
        <f t="shared" si="3"/>
        <v>3167159.9340014495</v>
      </c>
      <c r="E48" s="2"/>
    </row>
    <row r="49" spans="1:5" x14ac:dyDescent="0.35">
      <c r="A49" s="8" t="s">
        <v>31</v>
      </c>
      <c r="B49" s="9">
        <v>6348027.4918392105</v>
      </c>
      <c r="C49" s="9">
        <f t="shared" si="4"/>
        <v>317401.37459196057</v>
      </c>
      <c r="D49" s="9">
        <f t="shared" si="3"/>
        <v>6665428.8664311711</v>
      </c>
      <c r="E49" s="2"/>
    </row>
    <row r="50" spans="1:5" x14ac:dyDescent="0.35">
      <c r="A50" s="8" t="s">
        <v>8</v>
      </c>
      <c r="B50" s="9">
        <v>3000000</v>
      </c>
      <c r="C50" s="9">
        <f t="shared" si="4"/>
        <v>150000</v>
      </c>
      <c r="D50" s="9">
        <f t="shared" si="3"/>
        <v>3150000</v>
      </c>
      <c r="E50" s="2"/>
    </row>
    <row r="51" spans="1:5" x14ac:dyDescent="0.35">
      <c r="A51" s="8" t="s">
        <v>39</v>
      </c>
      <c r="B51" s="9">
        <v>7948953.4316380266</v>
      </c>
      <c r="C51" s="9">
        <f t="shared" si="4"/>
        <v>397447.67158190138</v>
      </c>
      <c r="D51" s="9">
        <f t="shared" si="3"/>
        <v>8346401.1032199282</v>
      </c>
      <c r="E51" s="2"/>
    </row>
    <row r="52" spans="1:5" x14ac:dyDescent="0.35">
      <c r="A52" s="8" t="s">
        <v>53</v>
      </c>
      <c r="B52" s="9">
        <v>24421231.41186057</v>
      </c>
      <c r="C52" s="9">
        <f t="shared" si="4"/>
        <v>1221061.5705930286</v>
      </c>
      <c r="D52" s="9">
        <f t="shared" si="3"/>
        <v>25642292.9824536</v>
      </c>
      <c r="E52" s="2"/>
    </row>
    <row r="53" spans="1:5" x14ac:dyDescent="0.35">
      <c r="A53" s="8" t="s">
        <v>20</v>
      </c>
      <c r="B53" s="9">
        <v>4321707.7602260672</v>
      </c>
      <c r="C53" s="9">
        <f t="shared" si="4"/>
        <v>216085.38801130338</v>
      </c>
      <c r="D53" s="9">
        <f t="shared" si="3"/>
        <v>4537793.1482373709</v>
      </c>
      <c r="E53" s="2"/>
    </row>
    <row r="54" spans="1:5" x14ac:dyDescent="0.35">
      <c r="A54" s="8" t="s">
        <v>5</v>
      </c>
      <c r="B54" s="9">
        <v>3000000</v>
      </c>
      <c r="C54" s="9">
        <f t="shared" si="4"/>
        <v>150000</v>
      </c>
      <c r="D54" s="9">
        <f t="shared" si="3"/>
        <v>3150000</v>
      </c>
      <c r="E54" s="2"/>
    </row>
    <row r="55" spans="1:5" x14ac:dyDescent="0.35">
      <c r="A55" s="8" t="s">
        <v>2</v>
      </c>
      <c r="B55" s="9">
        <v>600000</v>
      </c>
      <c r="C55" s="9">
        <v>0</v>
      </c>
      <c r="D55" s="9">
        <f t="shared" si="3"/>
        <v>600000</v>
      </c>
      <c r="E55" s="2"/>
    </row>
    <row r="56" spans="1:5" x14ac:dyDescent="0.35">
      <c r="A56" s="8" t="s">
        <v>43</v>
      </c>
      <c r="B56" s="9">
        <v>9540102.4454567842</v>
      </c>
      <c r="C56" s="9">
        <f>B56*0.05</f>
        <v>477005.12227283925</v>
      </c>
      <c r="D56" s="9">
        <f t="shared" si="3"/>
        <v>10017107.567729624</v>
      </c>
      <c r="E56" s="2"/>
    </row>
    <row r="57" spans="1:5" x14ac:dyDescent="0.35">
      <c r="A57" s="8" t="s">
        <v>42</v>
      </c>
      <c r="B57" s="9">
        <v>8308436.6859458387</v>
      </c>
      <c r="C57" s="9">
        <f>B57*0.05</f>
        <v>415421.83429729193</v>
      </c>
      <c r="D57" s="9">
        <f t="shared" si="3"/>
        <v>8723858.5202431306</v>
      </c>
      <c r="E57" s="2"/>
    </row>
    <row r="58" spans="1:5" x14ac:dyDescent="0.35">
      <c r="A58" s="8" t="s">
        <v>17</v>
      </c>
      <c r="B58" s="9">
        <v>3797619.8808368505</v>
      </c>
      <c r="C58" s="9">
        <f>B58*0.05</f>
        <v>189880.99404184252</v>
      </c>
      <c r="D58" s="9">
        <f t="shared" si="3"/>
        <v>3987500.8748786929</v>
      </c>
      <c r="E58" s="2"/>
    </row>
    <row r="59" spans="1:5" x14ac:dyDescent="0.35">
      <c r="A59" s="8" t="s">
        <v>35</v>
      </c>
      <c r="B59" s="9">
        <v>7332471.0872850837</v>
      </c>
      <c r="C59" s="9">
        <f>B59*0.05</f>
        <v>366623.55436425423</v>
      </c>
      <c r="D59" s="9">
        <f t="shared" si="3"/>
        <v>7699094.6416493375</v>
      </c>
      <c r="E59" s="2"/>
    </row>
    <row r="60" spans="1:5" x14ac:dyDescent="0.35">
      <c r="A60" s="8" t="s">
        <v>4</v>
      </c>
      <c r="B60" s="9">
        <v>3000000</v>
      </c>
      <c r="C60" s="9">
        <f>B60*0.05</f>
        <v>150000</v>
      </c>
      <c r="D60" s="9">
        <f t="shared" si="3"/>
        <v>3150000</v>
      </c>
      <c r="E60" s="2"/>
    </row>
    <row r="61" spans="1:5" x14ac:dyDescent="0.35">
      <c r="A61" s="10" t="s">
        <v>57</v>
      </c>
      <c r="B61" s="11">
        <f>SUM(B5:B60)</f>
        <v>399999999.79332596</v>
      </c>
      <c r="C61" s="11">
        <f>SUM(C5:C60)</f>
        <v>19879999.989666294</v>
      </c>
      <c r="D61" s="11">
        <f>SUM(D5:D60)</f>
        <v>419879999.78299224</v>
      </c>
      <c r="E61" s="2"/>
    </row>
  </sheetData>
  <sortState ref="A6:D61">
    <sortCondition ref="A6:A61"/>
  </sortState>
  <mergeCells count="1">
    <mergeCell ref="A2:D2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Peg Rosenberry</dc:creator>
  <cp:lastModifiedBy>Hamilton, Diana (Appropriations)</cp:lastModifiedBy>
  <cp:lastPrinted>2020-03-24T18:12:49Z</cp:lastPrinted>
  <dcterms:created xsi:type="dcterms:W3CDTF">2020-03-24T17:17:22Z</dcterms:created>
  <dcterms:modified xsi:type="dcterms:W3CDTF">2020-03-24T18:12:59Z</dcterms:modified>
</cp:coreProperties>
</file>